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1"/>
  </bookViews>
  <sheets>
    <sheet name="proposta" sheetId="1" r:id="rId1"/>
    <sheet name="PESATURA P.O." sheetId="2" r:id="rId2"/>
  </sheets>
  <definedNames/>
  <calcPr fullCalcOnLoad="1"/>
</workbook>
</file>

<file path=xl/sharedStrings.xml><?xml version="1.0" encoding="utf-8"?>
<sst xmlns="http://schemas.openxmlformats.org/spreadsheetml/2006/main" count="73" uniqueCount="59">
  <si>
    <t>Punteggio</t>
  </si>
  <si>
    <t>Tot. graduazione</t>
  </si>
  <si>
    <t xml:space="preserve">Criteri di graduazione </t>
  </si>
  <si>
    <t xml:space="preserve">PESATURA POSIZIONI ORGANIZZATIVE </t>
  </si>
  <si>
    <t>Sino a 2 dipendenti</t>
  </si>
  <si>
    <t>Complessità strategica</t>
  </si>
  <si>
    <t>massimo 20 punti</t>
  </si>
  <si>
    <t>punti</t>
  </si>
  <si>
    <t>valore</t>
  </si>
  <si>
    <t>Analisi da parte dell'organo di valutazione</t>
  </si>
  <si>
    <t>da 91 a 100 punti</t>
  </si>
  <si>
    <t xml:space="preserve">Fasce di retribuzione di posizione </t>
  </si>
  <si>
    <t>prevedibile</t>
  </si>
  <si>
    <t>da 21 a 30 punti</t>
  </si>
  <si>
    <t>2 Complessità dinamiche relazionali (interne ed esterne) - max punti 10</t>
  </si>
  <si>
    <t>attuali</t>
  </si>
  <si>
    <t>Meno di 50 punti</t>
  </si>
  <si>
    <t>da 51 a 70 punti</t>
  </si>
  <si>
    <t>da 13.001,00 a 16.000,00 Euro</t>
  </si>
  <si>
    <t xml:space="preserve">PESATURA POSIZIONI ORGANIZZATIVE - IMPORTO POSIZIONI </t>
  </si>
  <si>
    <t>IMPORTO FONDO € 64.499,87</t>
  </si>
  <si>
    <t>NUMERO DIPENDENTI ESCLUSO P.O. = 15</t>
  </si>
  <si>
    <t>AREA</t>
  </si>
  <si>
    <t>RESPONSABILI</t>
  </si>
  <si>
    <t>IMPORTO ANNUO POSIZIONI 2019 (Decreto Sindaco n. 14 del 17/05/2019)</t>
  </si>
  <si>
    <t>PERSONALE</t>
  </si>
  <si>
    <t>BUDGET</t>
  </si>
  <si>
    <t>BRIOTTO PAOLO</t>
  </si>
  <si>
    <t>BRIOTTO DANIELE</t>
  </si>
  <si>
    <t xml:space="preserve">D'EMILIO WALTER </t>
  </si>
  <si>
    <t>DE BONI LUCA</t>
  </si>
  <si>
    <t>MOSELE NICOLA</t>
  </si>
  <si>
    <t>PESATURA POSIZIONI ORGANIZZATIVE - BUDGET ALL'11/07/2019</t>
  </si>
  <si>
    <t>PEG ENTRATE 2019</t>
  </si>
  <si>
    <t>PEG USCITE 2019</t>
  </si>
  <si>
    <t>TOTALE</t>
  </si>
  <si>
    <t>D'EMILIO WALTER</t>
  </si>
  <si>
    <t>1  Personale -  max punti 10</t>
  </si>
  <si>
    <t>da 6 a 10 punti</t>
  </si>
  <si>
    <t>massimo 5 punti</t>
  </si>
  <si>
    <t>Briotto Paolo</t>
  </si>
  <si>
    <t>Briotto Daniele</t>
  </si>
  <si>
    <t>D'Emilio Walter</t>
  </si>
  <si>
    <t>De Boni Luca</t>
  </si>
  <si>
    <t>Mosele Nicola</t>
  </si>
  <si>
    <t>fino a 800.000, euro</t>
  </si>
  <si>
    <t>da 800.001 a 2.000.000 euro</t>
  </si>
  <si>
    <t>oltre 2.000.000 euro</t>
  </si>
  <si>
    <t>3 - Budget   max punti 40</t>
  </si>
  <si>
    <t>da 31 a 40 punti</t>
  </si>
  <si>
    <t xml:space="preserve">4 - Servizi -   max punti 40 </t>
  </si>
  <si>
    <t>massimo 40 punti</t>
  </si>
  <si>
    <t>da 5.000,00 a 6.500,00 Euro</t>
  </si>
  <si>
    <t>da 6.501,00 a 8.500,00 Euro</t>
  </si>
  <si>
    <t>da 71 a 80 punti</t>
  </si>
  <si>
    <t>da 8.501,00 a 9.500,00 Euro</t>
  </si>
  <si>
    <t>da 81 a 90 punti</t>
  </si>
  <si>
    <t>da 9.501,00 a 13.000,00 Euro</t>
  </si>
  <si>
    <t>Oltre 2 dipendenti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</si>
</sst>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28"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/>
      <top/>
      <bottom style="medium"/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22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43" fontId="5" fillId="0" borderId="0" xfId="43" applyFont="1" applyAlignment="1">
      <alignment/>
    </xf>
    <xf numFmtId="43" fontId="1" fillId="0" borderId="0" xfId="43" applyFont="1" applyAlignment="1">
      <alignment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6" xfId="0" applyFont="1" applyBorder="1" applyAlignment="1">
      <alignment horizontal="justify" vertical="top" wrapText="1"/>
    </xf>
    <xf numFmtId="164" fontId="3" fillId="0" borderId="16" xfId="43" applyNumberFormat="1" applyFont="1" applyBorder="1" applyAlignment="1">
      <alignment/>
    </xf>
    <xf numFmtId="0" fontId="2" fillId="23" borderId="14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5" fillId="22" borderId="13" xfId="0" applyFont="1" applyFill="1" applyBorder="1" applyAlignment="1">
      <alignment/>
    </xf>
    <xf numFmtId="0" fontId="5" fillId="22" borderId="11" xfId="0" applyFont="1" applyFill="1" applyBorder="1" applyAlignment="1">
      <alignment/>
    </xf>
    <xf numFmtId="0" fontId="5" fillId="22" borderId="20" xfId="0" applyFont="1" applyFill="1" applyBorder="1" applyAlignment="1">
      <alignment/>
    </xf>
    <xf numFmtId="0" fontId="5" fillId="22" borderId="21" xfId="0" applyFont="1" applyFill="1" applyBorder="1" applyAlignment="1">
      <alignment/>
    </xf>
    <xf numFmtId="0" fontId="5" fillId="22" borderId="17" xfId="0" applyFont="1" applyFill="1" applyBorder="1" applyAlignment="1">
      <alignment/>
    </xf>
    <xf numFmtId="0" fontId="2" fillId="0" borderId="0" xfId="0" applyFont="1" applyAlignment="1">
      <alignment vertical="center"/>
    </xf>
    <xf numFmtId="4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8" fillId="0" borderId="0" xfId="43" applyFont="1" applyAlignment="1">
      <alignment/>
    </xf>
    <xf numFmtId="0" fontId="10" fillId="0" borderId="0" xfId="0" applyFont="1" applyAlignment="1">
      <alignment/>
    </xf>
    <xf numFmtId="43" fontId="11" fillId="0" borderId="0" xfId="43" applyFont="1" applyAlignment="1">
      <alignment/>
    </xf>
    <xf numFmtId="43" fontId="0" fillId="0" borderId="0" xfId="43" applyFont="1" applyAlignment="1">
      <alignment/>
    </xf>
    <xf numFmtId="0" fontId="9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43" fontId="12" fillId="0" borderId="22" xfId="43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43" fontId="0" fillId="0" borderId="22" xfId="43" applyFont="1" applyBorder="1" applyAlignment="1">
      <alignment/>
    </xf>
    <xf numFmtId="43" fontId="0" fillId="0" borderId="23" xfId="43" applyFont="1" applyBorder="1" applyAlignment="1">
      <alignment/>
    </xf>
    <xf numFmtId="0" fontId="8" fillId="0" borderId="22" xfId="0" applyFont="1" applyBorder="1" applyAlignment="1">
      <alignment/>
    </xf>
    <xf numFmtId="43" fontId="8" fillId="0" borderId="24" xfId="43" applyFont="1" applyBorder="1" applyAlignment="1">
      <alignment/>
    </xf>
    <xf numFmtId="43" fontId="8" fillId="0" borderId="22" xfId="0" applyNumberFormat="1" applyFont="1" applyBorder="1" applyAlignment="1">
      <alignment/>
    </xf>
    <xf numFmtId="43" fontId="12" fillId="0" borderId="22" xfId="43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43" fontId="0" fillId="0" borderId="24" xfId="43" applyFont="1" applyBorder="1" applyAlignment="1">
      <alignment/>
    </xf>
    <xf numFmtId="0" fontId="7" fillId="2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24" borderId="28" xfId="0" applyFont="1" applyFill="1" applyBorder="1" applyAlignment="1">
      <alignment horizontal="center" vertical="center" wrapText="1"/>
    </xf>
    <xf numFmtId="0" fontId="2" fillId="23" borderId="29" xfId="0" applyFont="1" applyFill="1" applyBorder="1" applyAlignment="1">
      <alignment horizontal="left" vertical="top" wrapText="1"/>
    </xf>
    <xf numFmtId="0" fontId="7" fillId="23" borderId="1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43" fontId="5" fillId="0" borderId="10" xfId="43" applyFont="1" applyBorder="1" applyAlignment="1">
      <alignment/>
    </xf>
    <xf numFmtId="0" fontId="7" fillId="22" borderId="19" xfId="0" applyFont="1" applyFill="1" applyBorder="1" applyAlignment="1">
      <alignment/>
    </xf>
    <xf numFmtId="0" fontId="7" fillId="0" borderId="18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3" fontId="0" fillId="0" borderId="0" xfId="43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zoomScalePageLayoutView="0" workbookViewId="0" topLeftCell="C1">
      <selection activeCell="E25" sqref="E25"/>
    </sheetView>
  </sheetViews>
  <sheetFormatPr defaultColWidth="9.140625" defaultRowHeight="15"/>
  <cols>
    <col min="1" max="1" width="4.421875" style="3" customWidth="1"/>
    <col min="2" max="2" width="39.57421875" style="3" customWidth="1"/>
    <col min="3" max="3" width="33.8515625" style="5" customWidth="1"/>
    <col min="4" max="4" width="13.57421875" style="3" bestFit="1" customWidth="1"/>
    <col min="5" max="5" width="10.8515625" style="3" customWidth="1"/>
    <col min="6" max="6" width="14.57421875" style="3" bestFit="1" customWidth="1"/>
    <col min="7" max="7" width="11.00390625" style="3" customWidth="1"/>
    <col min="8" max="8" width="14.57421875" style="3" bestFit="1" customWidth="1"/>
    <col min="9" max="9" width="10.8515625" style="3" customWidth="1"/>
    <col min="10" max="10" width="12.140625" style="3" bestFit="1" customWidth="1"/>
    <col min="11" max="11" width="9.140625" style="3" customWidth="1"/>
    <col min="12" max="12" width="13.421875" style="3" bestFit="1" customWidth="1"/>
    <col min="13" max="16384" width="9.140625" style="3" customWidth="1"/>
  </cols>
  <sheetData>
    <row r="1" ht="19.5">
      <c r="C1" s="4" t="s">
        <v>3</v>
      </c>
    </row>
    <row r="2" ht="16.5" thickBot="1"/>
    <row r="3" spans="2:15" ht="15.75" customHeight="1">
      <c r="B3" s="6" t="s">
        <v>2</v>
      </c>
      <c r="C3" s="7" t="s">
        <v>0</v>
      </c>
      <c r="D3" s="72" t="s">
        <v>40</v>
      </c>
      <c r="E3" s="73"/>
      <c r="F3" s="72" t="s">
        <v>41</v>
      </c>
      <c r="G3" s="73"/>
      <c r="H3" s="72" t="s">
        <v>42</v>
      </c>
      <c r="I3" s="73"/>
      <c r="J3" s="72" t="s">
        <v>43</v>
      </c>
      <c r="K3" s="73"/>
      <c r="L3" s="74" t="s">
        <v>44</v>
      </c>
      <c r="M3" s="75"/>
      <c r="O3" s="8"/>
    </row>
    <row r="4" spans="2:13" ht="16.5" thickBot="1">
      <c r="B4" s="17" t="s">
        <v>37</v>
      </c>
      <c r="C4" s="18"/>
      <c r="D4" s="19" t="s">
        <v>8</v>
      </c>
      <c r="E4" s="20" t="s">
        <v>7</v>
      </c>
      <c r="F4" s="19" t="s">
        <v>8</v>
      </c>
      <c r="G4" s="20" t="s">
        <v>7</v>
      </c>
      <c r="H4" s="19" t="s">
        <v>8</v>
      </c>
      <c r="I4" s="20" t="s">
        <v>7</v>
      </c>
      <c r="J4" s="19" t="s">
        <v>8</v>
      </c>
      <c r="K4" s="20" t="s">
        <v>7</v>
      </c>
      <c r="L4" s="19" t="s">
        <v>8</v>
      </c>
      <c r="M4" s="20" t="s">
        <v>7</v>
      </c>
    </row>
    <row r="5" spans="2:13" ht="15.75">
      <c r="B5" s="21" t="s">
        <v>4</v>
      </c>
      <c r="C5" s="22" t="s">
        <v>39</v>
      </c>
      <c r="D5" s="14">
        <v>2</v>
      </c>
      <c r="E5" s="26">
        <v>5</v>
      </c>
      <c r="F5" s="14">
        <v>2</v>
      </c>
      <c r="G5" s="26">
        <v>5</v>
      </c>
      <c r="H5" s="14"/>
      <c r="I5" s="26"/>
      <c r="J5" s="14">
        <v>2</v>
      </c>
      <c r="K5" s="26">
        <v>5</v>
      </c>
      <c r="L5" s="14"/>
      <c r="M5" s="26"/>
    </row>
    <row r="6" spans="2:13" ht="15.75">
      <c r="B6" s="1" t="s">
        <v>58</v>
      </c>
      <c r="C6" s="2" t="s">
        <v>38</v>
      </c>
      <c r="D6" s="9"/>
      <c r="E6" s="27"/>
      <c r="F6" s="9"/>
      <c r="G6" s="27"/>
      <c r="H6" s="9">
        <v>4</v>
      </c>
      <c r="I6" s="27">
        <v>6</v>
      </c>
      <c r="J6" s="9"/>
      <c r="K6" s="27"/>
      <c r="L6" s="9">
        <v>5</v>
      </c>
      <c r="M6" s="27">
        <v>7</v>
      </c>
    </row>
    <row r="7" spans="2:13" ht="31.5">
      <c r="B7" s="59" t="s">
        <v>14</v>
      </c>
      <c r="C7" s="60"/>
      <c r="D7" s="13"/>
      <c r="E7" s="29"/>
      <c r="F7" s="13"/>
      <c r="G7" s="29"/>
      <c r="H7" s="13"/>
      <c r="I7" s="29"/>
      <c r="J7" s="13"/>
      <c r="K7" s="29"/>
      <c r="L7" s="13"/>
      <c r="M7" s="29"/>
    </row>
    <row r="8" spans="2:13" ht="32.25" thickBot="1">
      <c r="B8" s="15" t="s">
        <v>9</v>
      </c>
      <c r="C8" s="68"/>
      <c r="D8" s="12"/>
      <c r="E8" s="30">
        <v>8</v>
      </c>
      <c r="F8" s="12"/>
      <c r="G8" s="30">
        <v>7</v>
      </c>
      <c r="H8" s="12"/>
      <c r="I8" s="30">
        <v>6</v>
      </c>
      <c r="J8" s="12"/>
      <c r="K8" s="30">
        <v>9</v>
      </c>
      <c r="L8" s="12"/>
      <c r="M8" s="30">
        <v>7</v>
      </c>
    </row>
    <row r="9" spans="2:13" ht="15">
      <c r="B9" s="53" t="s">
        <v>48</v>
      </c>
      <c r="C9" s="54"/>
      <c r="D9" s="14"/>
      <c r="E9" s="26"/>
      <c r="F9" s="14"/>
      <c r="G9" s="26"/>
      <c r="H9" s="14"/>
      <c r="I9" s="26"/>
      <c r="J9" s="14"/>
      <c r="K9" s="26"/>
      <c r="L9" s="14"/>
      <c r="M9" s="26"/>
    </row>
    <row r="10" spans="2:13" ht="15">
      <c r="B10" s="55" t="s">
        <v>45</v>
      </c>
      <c r="C10" s="56" t="s">
        <v>6</v>
      </c>
      <c r="D10" s="9"/>
      <c r="E10" s="27"/>
      <c r="F10" s="9"/>
      <c r="G10" s="27"/>
      <c r="H10" s="9"/>
      <c r="I10" s="27"/>
      <c r="J10" s="9"/>
      <c r="K10" s="27"/>
      <c r="L10" s="9"/>
      <c r="M10" s="27"/>
    </row>
    <row r="11" spans="2:13" ht="15">
      <c r="B11" s="55" t="s">
        <v>46</v>
      </c>
      <c r="C11" s="56" t="s">
        <v>13</v>
      </c>
      <c r="D11" s="69">
        <v>1298728.83</v>
      </c>
      <c r="E11" s="27">
        <v>27</v>
      </c>
      <c r="G11" s="27"/>
      <c r="H11" s="69"/>
      <c r="I11" s="27"/>
      <c r="J11" s="69">
        <v>864635</v>
      </c>
      <c r="K11" s="27">
        <v>23</v>
      </c>
      <c r="L11" s="69"/>
      <c r="M11" s="27"/>
    </row>
    <row r="12" spans="2:13" ht="15.75" thickBot="1">
      <c r="B12" s="57" t="s">
        <v>47</v>
      </c>
      <c r="C12" s="58" t="s">
        <v>49</v>
      </c>
      <c r="D12" s="16"/>
      <c r="E12" s="28"/>
      <c r="F12" s="69">
        <v>12627896.47</v>
      </c>
      <c r="G12" s="28">
        <v>38</v>
      </c>
      <c r="H12" s="69">
        <v>11671599.55</v>
      </c>
      <c r="I12" s="28">
        <v>36</v>
      </c>
      <c r="J12" s="16"/>
      <c r="K12" s="28"/>
      <c r="L12" s="69">
        <v>2938841.65</v>
      </c>
      <c r="M12" s="28">
        <v>32</v>
      </c>
    </row>
    <row r="13" spans="2:13" ht="15.75" customHeight="1">
      <c r="B13" s="66" t="s">
        <v>50</v>
      </c>
      <c r="C13" s="67"/>
      <c r="D13" s="14"/>
      <c r="E13" s="26"/>
      <c r="F13" s="14"/>
      <c r="G13" s="26"/>
      <c r="H13" s="14"/>
      <c r="I13" s="26"/>
      <c r="J13" s="14"/>
      <c r="K13" s="26"/>
      <c r="L13" s="14"/>
      <c r="M13" s="26"/>
    </row>
    <row r="14" spans="2:13" ht="15.75" thickBot="1">
      <c r="B14" s="57" t="s">
        <v>5</v>
      </c>
      <c r="C14" s="58" t="s">
        <v>51</v>
      </c>
      <c r="D14" s="9"/>
      <c r="E14" s="27">
        <v>16</v>
      </c>
      <c r="F14" s="9"/>
      <c r="G14" s="27">
        <v>38</v>
      </c>
      <c r="H14" s="9"/>
      <c r="I14" s="27">
        <v>35</v>
      </c>
      <c r="J14" s="9"/>
      <c r="K14" s="27">
        <v>37</v>
      </c>
      <c r="L14" s="9"/>
      <c r="M14" s="27">
        <v>24</v>
      </c>
    </row>
    <row r="15" spans="2:13" ht="16.5" thickBot="1">
      <c r="B15" s="23" t="s">
        <v>1</v>
      </c>
      <c r="C15" s="24"/>
      <c r="D15" s="25"/>
      <c r="E15" s="70">
        <f>SUM(E5:E14)</f>
        <v>56</v>
      </c>
      <c r="F15" s="71"/>
      <c r="G15" s="70">
        <f>SUM(G5:G14)</f>
        <v>88</v>
      </c>
      <c r="H15" s="71"/>
      <c r="I15" s="70">
        <f>SUM(I5:I14)</f>
        <v>83</v>
      </c>
      <c r="J15" s="71"/>
      <c r="K15" s="70">
        <f>SUM(K5:K14)</f>
        <v>74</v>
      </c>
      <c r="L15" s="71"/>
      <c r="M15" s="70">
        <f>SUM(M5:M14)</f>
        <v>70</v>
      </c>
    </row>
    <row r="16" spans="3:12" s="10" customFormat="1" ht="15.75">
      <c r="C16" s="11" t="s">
        <v>15</v>
      </c>
      <c r="D16" s="10">
        <v>7000</v>
      </c>
      <c r="F16" s="10">
        <v>12900</v>
      </c>
      <c r="H16" s="10">
        <v>10000</v>
      </c>
      <c r="J16" s="10">
        <v>9000</v>
      </c>
      <c r="L16" s="10">
        <v>8500</v>
      </c>
    </row>
    <row r="17" spans="3:12" ht="15.75">
      <c r="C17" s="31" t="s">
        <v>12</v>
      </c>
      <c r="D17" s="32">
        <f>D16</f>
        <v>7000</v>
      </c>
      <c r="E17" s="33"/>
      <c r="F17" s="32">
        <f>F16</f>
        <v>12900</v>
      </c>
      <c r="G17" s="33"/>
      <c r="H17" s="32">
        <f>H16</f>
        <v>10000</v>
      </c>
      <c r="I17" s="33"/>
      <c r="J17" s="32">
        <f>J16</f>
        <v>9000</v>
      </c>
      <c r="K17" s="33"/>
      <c r="L17" s="32">
        <f>L16</f>
        <v>8500</v>
      </c>
    </row>
    <row r="18" spans="3:12" ht="15.75" thickBot="1">
      <c r="C18" s="32"/>
      <c r="D18" s="32"/>
      <c r="E18" s="33"/>
      <c r="F18" s="32"/>
      <c r="G18" s="33"/>
      <c r="H18" s="32"/>
      <c r="I18" s="33"/>
      <c r="J18" s="32"/>
      <c r="K18" s="33"/>
      <c r="L18" s="32"/>
    </row>
    <row r="19" spans="2:4" ht="16.5" thickBot="1">
      <c r="B19" s="65" t="s">
        <v>11</v>
      </c>
      <c r="C19" s="32"/>
      <c r="D19" s="32"/>
    </row>
    <row r="20" spans="2:4" ht="15.75" customHeight="1" thickBot="1">
      <c r="B20" s="61" t="s">
        <v>16</v>
      </c>
      <c r="C20" s="62" t="s">
        <v>52</v>
      </c>
      <c r="D20" s="32"/>
    </row>
    <row r="21" spans="2:4" ht="15" customHeight="1" thickBot="1">
      <c r="B21" s="63" t="s">
        <v>17</v>
      </c>
      <c r="C21" s="64" t="s">
        <v>53</v>
      </c>
      <c r="D21" s="32"/>
    </row>
    <row r="22" spans="2:4" ht="15" customHeight="1" thickBot="1">
      <c r="B22" s="63" t="s">
        <v>54</v>
      </c>
      <c r="C22" s="64" t="s">
        <v>55</v>
      </c>
      <c r="D22" s="32"/>
    </row>
    <row r="23" spans="2:4" ht="15" customHeight="1" thickBot="1">
      <c r="B23" s="63" t="s">
        <v>56</v>
      </c>
      <c r="C23" s="64" t="s">
        <v>57</v>
      </c>
      <c r="D23" s="32"/>
    </row>
    <row r="24" spans="2:4" ht="15.75" thickBot="1">
      <c r="B24" s="63" t="s">
        <v>10</v>
      </c>
      <c r="C24" s="64" t="s">
        <v>18</v>
      </c>
      <c r="D24" s="32"/>
    </row>
  </sheetData>
  <sheetProtection/>
  <mergeCells count="5">
    <mergeCell ref="L3:M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6"/>
  <sheetViews>
    <sheetView tabSelected="1" zoomScalePageLayoutView="0" workbookViewId="0" topLeftCell="A4">
      <selection activeCell="B5" sqref="B5"/>
    </sheetView>
  </sheetViews>
  <sheetFormatPr defaultColWidth="9.140625" defaultRowHeight="15"/>
  <cols>
    <col min="2" max="2" width="37.57421875" style="0" customWidth="1"/>
    <col min="3" max="3" width="33.421875" style="39" customWidth="1"/>
    <col min="4" max="4" width="19.421875" style="0" customWidth="1"/>
    <col min="5" max="5" width="20.8515625" style="0" customWidth="1"/>
  </cols>
  <sheetData>
    <row r="3" spans="2:3" s="34" customFormat="1" ht="15.75">
      <c r="B3" s="35" t="s">
        <v>19</v>
      </c>
      <c r="C3" s="36"/>
    </row>
    <row r="5" spans="2:3" ht="24" customHeight="1">
      <c r="B5" s="37" t="s">
        <v>20</v>
      </c>
      <c r="C5" s="38" t="s">
        <v>21</v>
      </c>
    </row>
    <row r="6" ht="24" customHeight="1"/>
    <row r="7" spans="1:5" ht="45">
      <c r="A7" s="40" t="s">
        <v>22</v>
      </c>
      <c r="B7" s="41" t="s">
        <v>23</v>
      </c>
      <c r="C7" s="42" t="s">
        <v>24</v>
      </c>
      <c r="D7" s="43" t="s">
        <v>25</v>
      </c>
      <c r="E7" s="43" t="s">
        <v>26</v>
      </c>
    </row>
    <row r="8" spans="1:5" ht="30" customHeight="1">
      <c r="A8" s="40">
        <v>1</v>
      </c>
      <c r="B8" s="44" t="s">
        <v>27</v>
      </c>
      <c r="C8" s="45">
        <v>7000</v>
      </c>
      <c r="D8" s="44">
        <v>2</v>
      </c>
      <c r="E8" s="45">
        <f>E19</f>
        <v>1298728.83</v>
      </c>
    </row>
    <row r="9" spans="1:5" ht="30" customHeight="1">
      <c r="A9" s="40">
        <v>2</v>
      </c>
      <c r="B9" s="44" t="s">
        <v>28</v>
      </c>
      <c r="C9" s="45">
        <v>12900</v>
      </c>
      <c r="D9" s="44">
        <v>2</v>
      </c>
      <c r="E9" s="45">
        <f>E20</f>
        <v>12627896.47</v>
      </c>
    </row>
    <row r="10" spans="1:5" ht="30" customHeight="1">
      <c r="A10" s="40">
        <v>3</v>
      </c>
      <c r="B10" s="44" t="s">
        <v>29</v>
      </c>
      <c r="C10" s="45">
        <v>10000</v>
      </c>
      <c r="D10" s="44">
        <v>4</v>
      </c>
      <c r="E10" s="45">
        <f>E21</f>
        <v>11671599.55</v>
      </c>
    </row>
    <row r="11" spans="1:5" ht="30" customHeight="1" thickBot="1">
      <c r="A11" s="40">
        <v>4</v>
      </c>
      <c r="B11" s="44" t="s">
        <v>30</v>
      </c>
      <c r="C11" s="46">
        <v>9000</v>
      </c>
      <c r="D11" s="44">
        <v>2</v>
      </c>
      <c r="E11" s="45">
        <f>E22</f>
        <v>864635</v>
      </c>
    </row>
    <row r="12" spans="1:5" ht="30" customHeight="1">
      <c r="A12" s="40">
        <v>5</v>
      </c>
      <c r="B12" s="44" t="s">
        <v>31</v>
      </c>
      <c r="C12" s="45">
        <v>8500</v>
      </c>
      <c r="D12" s="44">
        <v>5</v>
      </c>
      <c r="E12" s="45">
        <f>E23</f>
        <v>2938841.65</v>
      </c>
    </row>
    <row r="13" spans="1:5" s="34" customFormat="1" ht="31.5" customHeight="1">
      <c r="A13" s="40"/>
      <c r="B13" s="47"/>
      <c r="C13" s="48">
        <f>SUM(C8:C12)</f>
        <v>47400</v>
      </c>
      <c r="D13" s="47">
        <f>SUM(D8:D12)</f>
        <v>15</v>
      </c>
      <c r="E13" s="49">
        <f>SUM(E8:E12)</f>
        <v>29401701.5</v>
      </c>
    </row>
    <row r="16" spans="2:5" ht="15.75">
      <c r="B16" s="35" t="s">
        <v>32</v>
      </c>
      <c r="D16" s="39"/>
      <c r="E16" s="39"/>
    </row>
    <row r="17" spans="4:5" ht="15">
      <c r="D17" s="39"/>
      <c r="E17" s="39"/>
    </row>
    <row r="18" spans="1:5" ht="15">
      <c r="A18" s="43" t="s">
        <v>22</v>
      </c>
      <c r="B18" s="41" t="s">
        <v>23</v>
      </c>
      <c r="C18" s="50" t="s">
        <v>33</v>
      </c>
      <c r="D18" s="50" t="s">
        <v>34</v>
      </c>
      <c r="E18" s="50" t="s">
        <v>35</v>
      </c>
    </row>
    <row r="19" spans="1:5" ht="15">
      <c r="A19" s="44">
        <v>1</v>
      </c>
      <c r="B19" s="44" t="s">
        <v>27</v>
      </c>
      <c r="C19" s="45">
        <v>296236.01</v>
      </c>
      <c r="D19" s="45">
        <v>1002492.82</v>
      </c>
      <c r="E19" s="45">
        <f>C19+D19</f>
        <v>1298728.83</v>
      </c>
    </row>
    <row r="20" spans="1:5" ht="15">
      <c r="A20" s="44">
        <v>2</v>
      </c>
      <c r="B20" s="44" t="s">
        <v>28</v>
      </c>
      <c r="C20" s="45">
        <v>7244179.49</v>
      </c>
      <c r="D20" s="45">
        <v>5383716.98</v>
      </c>
      <c r="E20" s="45">
        <f>C20+D20</f>
        <v>12627896.47</v>
      </c>
    </row>
    <row r="21" spans="1:5" ht="15">
      <c r="A21" s="44">
        <v>3</v>
      </c>
      <c r="B21" s="44" t="s">
        <v>36</v>
      </c>
      <c r="C21" s="45">
        <v>4374668.25</v>
      </c>
      <c r="D21" s="45">
        <v>7296931.3</v>
      </c>
      <c r="E21" s="45">
        <f>C21+D21</f>
        <v>11671599.55</v>
      </c>
    </row>
    <row r="22" spans="1:5" ht="15">
      <c r="A22" s="44">
        <v>4</v>
      </c>
      <c r="B22" s="44" t="s">
        <v>30</v>
      </c>
      <c r="C22" s="45">
        <v>714467</v>
      </c>
      <c r="D22" s="45">
        <v>150168</v>
      </c>
      <c r="E22" s="45">
        <f>C22+D22</f>
        <v>864635</v>
      </c>
    </row>
    <row r="23" spans="1:5" ht="15.75" thickBot="1">
      <c r="A23" s="44">
        <v>5</v>
      </c>
      <c r="B23" s="51" t="s">
        <v>31</v>
      </c>
      <c r="C23" s="46">
        <v>2071300</v>
      </c>
      <c r="D23" s="46">
        <v>867541.65</v>
      </c>
      <c r="E23" s="45">
        <f>C23+D23</f>
        <v>2938841.65</v>
      </c>
    </row>
    <row r="24" spans="1:5" ht="15">
      <c r="A24" s="44"/>
      <c r="B24" s="44"/>
      <c r="C24" s="52">
        <f>SUM(C19:C23)</f>
        <v>14700850.75</v>
      </c>
      <c r="D24" s="52">
        <f>SUM(D19:D23)</f>
        <v>14700850.750000002</v>
      </c>
      <c r="E24" s="45">
        <f>SUM(E19:E23)</f>
        <v>29401701.5</v>
      </c>
    </row>
    <row r="25" spans="4:5" ht="15">
      <c r="D25" s="39"/>
      <c r="E25" s="39"/>
    </row>
    <row r="26" spans="3:5" ht="15">
      <c r="C26" s="76"/>
      <c r="D26" s="76"/>
      <c r="E26" s="39"/>
    </row>
  </sheetData>
  <sheetProtection/>
  <mergeCells count="1">
    <mergeCell ref="C26:D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g.bonaldo</dc:creator>
  <cp:keywords/>
  <dc:description/>
  <cp:lastModifiedBy>briottop</cp:lastModifiedBy>
  <cp:lastPrinted>2019-07-25T07:25:11Z</cp:lastPrinted>
  <dcterms:created xsi:type="dcterms:W3CDTF">2018-05-19T12:50:16Z</dcterms:created>
  <dcterms:modified xsi:type="dcterms:W3CDTF">2019-07-25T07:27:09Z</dcterms:modified>
  <cp:category/>
  <cp:version/>
  <cp:contentType/>
  <cp:contentStatus/>
</cp:coreProperties>
</file>